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avodsavinja-my.sharepoint.com/personal/info_zavod-savinja_si/Documents/01PO 2021-2027/2. Javni poziv/EKSRP/"/>
    </mc:Choice>
  </mc:AlternateContent>
  <xr:revisionPtr revIDLastSave="0" documentId="8_{592E1FBA-C074-4E19-9BF8-194C80356DB7}" xr6:coauthVersionLast="47" xr6:coauthVersionMax="47" xr10:uidLastSave="{00000000-0000-0000-0000-000000000000}"/>
  <workbookProtection workbookAlgorithmName="SHA-512" workbookHashValue="ijGdbNVxxIkIFqwTXoDc4UOGY+0I+1VkHnGwDeJZQlVt0IDposnv77vf7/Z3xMWvBsYBuErQios02tmvCVql7A==" workbookSaltValue="sr7WXMJQkcMGWSNc5dYc/g==" workbookSpinCount="100000" lockStructure="1"/>
  <bookViews>
    <workbookView xWindow="28680" yWindow="-120" windowWidth="29040" windowHeight="15720" xr2:uid="{01EA8168-97F8-428D-89AE-ECF16595CF3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G17" i="1"/>
  <c r="H17" i="1" s="1"/>
  <c r="I16" i="1"/>
  <c r="G16" i="1"/>
  <c r="H16" i="1" s="1"/>
  <c r="I15" i="1"/>
  <c r="G15" i="1"/>
  <c r="H15" i="1" s="1"/>
  <c r="I14" i="1"/>
  <c r="G14" i="1"/>
  <c r="H14" i="1" s="1"/>
  <c r="I13" i="1"/>
  <c r="G13" i="1"/>
  <c r="H13" i="1" s="1"/>
  <c r="I12" i="1"/>
  <c r="G12" i="1"/>
  <c r="H12" i="1" s="1"/>
  <c r="I11" i="1"/>
  <c r="G11" i="1"/>
  <c r="H11" i="1" s="1"/>
  <c r="I10" i="1"/>
  <c r="G10" i="1"/>
  <c r="H10" i="1" s="1"/>
  <c r="I9" i="1"/>
  <c r="H9" i="1"/>
  <c r="G9" i="1"/>
  <c r="G29" i="1" l="1"/>
  <c r="H29" i="1" s="1"/>
  <c r="H30" i="1" s="1"/>
  <c r="G30" i="1" l="1"/>
</calcChain>
</file>

<file path=xl/sharedStrings.xml><?xml version="1.0" encoding="utf-8"?>
<sst xmlns="http://schemas.openxmlformats.org/spreadsheetml/2006/main" count="61" uniqueCount="21">
  <si>
    <t>VODILNI PARTNER/PARTNER (NAZIV)</t>
  </si>
  <si>
    <t>VRSTA STROŠKA</t>
  </si>
  <si>
    <t>TIP DELA</t>
  </si>
  <si>
    <t>ŠT. OPRAVLJENIH UR NA PROJEKTU</t>
  </si>
  <si>
    <t>URNA POSTAVKA (EUR)</t>
  </si>
  <si>
    <t>SKUPNI UPRAVIČENI STROŠKI (EUR)</t>
  </si>
  <si>
    <t>ZNESEK SOFINANCIRANJA oz. POGODBENA VREDNOST (EUR)</t>
  </si>
  <si>
    <t>ODSTOTEK SOFINANCIRANJA oz. POGODBENA STOPNJA</t>
  </si>
  <si>
    <t>NSO - NEPOSREDNI STROŠKI OSEBJA</t>
  </si>
  <si>
    <t>Vodenje in koordinacija</t>
  </si>
  <si>
    <t>IZBERI</t>
  </si>
  <si>
    <t>PRS - PREOSTALI STROŠKI, KI NISO STROŠKI OSEBJA (40 %)</t>
  </si>
  <si>
    <t>Preostale projektne aktivnosti</t>
  </si>
  <si>
    <t>SKUPAJ</t>
  </si>
  <si>
    <t>-</t>
  </si>
  <si>
    <t>Strokovna in tehnična pomoč</t>
  </si>
  <si>
    <t>Izvajanje neindustrijske dejavnosti</t>
  </si>
  <si>
    <t>Prostovoljsko delo - vsebinsko</t>
  </si>
  <si>
    <t>Prostovoljsko delo - organizacisko</t>
  </si>
  <si>
    <t>Prostovoljsko delo - drugo</t>
  </si>
  <si>
    <t xml:space="preserve">Delo kmeta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</si>
</sst>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2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6" xfId="0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4" fontId="0" fillId="3" borderId="6" xfId="0" applyNumberFormat="1" applyFill="1" applyBorder="1" applyAlignment="1">
      <alignment horizontal="right"/>
    </xf>
    <xf numFmtId="4" fontId="4" fillId="4" borderId="6" xfId="0" applyNumberFormat="1" applyFont="1" applyFill="1" applyBorder="1"/>
    <xf numFmtId="4" fontId="0" fillId="2" borderId="4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4" fillId="4" borderId="8" xfId="0" applyNumberFormat="1" applyFont="1" applyFill="1" applyBorder="1"/>
    <xf numFmtId="0" fontId="0" fillId="3" borderId="9" xfId="0" applyFill="1" applyBorder="1"/>
    <xf numFmtId="4" fontId="0" fillId="2" borderId="9" xfId="0" applyNumberFormat="1" applyFill="1" applyBorder="1"/>
    <xf numFmtId="4" fontId="0" fillId="3" borderId="9" xfId="0" applyNumberFormat="1" applyFill="1" applyBorder="1" applyAlignment="1">
      <alignment horizontal="right"/>
    </xf>
    <xf numFmtId="4" fontId="4" fillId="4" borderId="9" xfId="0" applyNumberFormat="1" applyFont="1" applyFill="1" applyBorder="1"/>
    <xf numFmtId="0" fontId="2" fillId="4" borderId="10" xfId="0" applyFont="1" applyFill="1" applyBorder="1"/>
    <xf numFmtId="4" fontId="3" fillId="4" borderId="11" xfId="0" applyNumberFormat="1" applyFont="1" applyFill="1" applyBorder="1"/>
    <xf numFmtId="4" fontId="2" fillId="4" borderId="12" xfId="0" applyNumberFormat="1" applyFont="1" applyFill="1" applyBorder="1"/>
    <xf numFmtId="4" fontId="2" fillId="0" borderId="0" xfId="0" applyNumberFormat="1" applyFont="1"/>
    <xf numFmtId="0" fontId="0" fillId="5" borderId="6" xfId="0" applyFill="1" applyBorder="1"/>
    <xf numFmtId="4" fontId="0" fillId="5" borderId="6" xfId="0" applyNumberFormat="1" applyFill="1" applyBorder="1" applyAlignment="1">
      <alignment horizontal="right"/>
    </xf>
    <xf numFmtId="4" fontId="0" fillId="5" borderId="6" xfId="0" applyNumberFormat="1" applyFill="1" applyBorder="1"/>
    <xf numFmtId="4" fontId="0" fillId="5" borderId="4" xfId="0" applyNumberFormat="1" applyFill="1" applyBorder="1"/>
    <xf numFmtId="0" fontId="0" fillId="5" borderId="13" xfId="0" applyFill="1" applyBorder="1"/>
    <xf numFmtId="4" fontId="0" fillId="5" borderId="13" xfId="0" applyNumberFormat="1" applyFill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2</xdr:row>
      <xdr:rowOff>133350</xdr:rowOff>
    </xdr:from>
    <xdr:to>
      <xdr:col>8</xdr:col>
      <xdr:colOff>794269</xdr:colOff>
      <xdr:row>5</xdr:row>
      <xdr:rowOff>70485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5245BD0-8EF9-412F-8EDE-F5E69958D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44200" y="514350"/>
          <a:ext cx="1099069" cy="508635"/>
        </a:xfrm>
        <a:prstGeom prst="rect">
          <a:avLst/>
        </a:prstGeom>
      </xdr:spPr>
    </xdr:pic>
    <xdr:clientData/>
  </xdr:twoCellAnchor>
  <xdr:twoCellAnchor editAs="oneCell">
    <xdr:from>
      <xdr:col>3</xdr:col>
      <xdr:colOff>1781175</xdr:colOff>
      <xdr:row>2</xdr:row>
      <xdr:rowOff>133350</xdr:rowOff>
    </xdr:from>
    <xdr:to>
      <xdr:col>7</xdr:col>
      <xdr:colOff>509257</xdr:colOff>
      <xdr:row>4</xdr:row>
      <xdr:rowOff>184290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AAC0EB0-741D-4451-959A-7411DC82C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43625" y="514350"/>
          <a:ext cx="4376407" cy="43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2486-D25F-48FF-8365-2E96B0571DE8}">
  <dimension ref="B5:I30"/>
  <sheetViews>
    <sheetView tabSelected="1" workbookViewId="0">
      <selection activeCell="D4" sqref="D4"/>
    </sheetView>
  </sheetViews>
  <sheetFormatPr defaultRowHeight="15" x14ac:dyDescent="0.25"/>
  <cols>
    <col min="2" max="2" width="23.42578125" customWidth="1"/>
    <col min="3" max="3" width="32.85546875" customWidth="1"/>
    <col min="4" max="4" width="28" customWidth="1"/>
    <col min="5" max="5" width="18.85546875" customWidth="1"/>
    <col min="6" max="6" width="20.85546875" customWidth="1"/>
    <col min="7" max="7" width="17" customWidth="1"/>
    <col min="8" max="8" width="15.5703125" customWidth="1"/>
    <col min="9" max="9" width="16" customWidth="1"/>
  </cols>
  <sheetData>
    <row r="5" spans="2:9" x14ac:dyDescent="0.25">
      <c r="G5" s="1"/>
    </row>
    <row r="6" spans="2:9" x14ac:dyDescent="0.25">
      <c r="G6" s="1"/>
    </row>
    <row r="7" spans="2:9" ht="15.75" thickBot="1" x14ac:dyDescent="0.3">
      <c r="G7" s="1"/>
    </row>
    <row r="8" spans="2:9" ht="90.75" thickBot="1" x14ac:dyDescent="0.3">
      <c r="B8" s="2" t="s">
        <v>0</v>
      </c>
      <c r="C8" s="3" t="s">
        <v>1</v>
      </c>
      <c r="D8" s="3" t="s">
        <v>2</v>
      </c>
      <c r="E8" s="4" t="s">
        <v>3</v>
      </c>
      <c r="F8" s="5" t="s">
        <v>4</v>
      </c>
      <c r="G8" s="6" t="s">
        <v>5</v>
      </c>
      <c r="H8" s="7" t="s">
        <v>6</v>
      </c>
      <c r="I8" s="8" t="s">
        <v>7</v>
      </c>
    </row>
    <row r="9" spans="2:9" x14ac:dyDescent="0.25">
      <c r="B9" s="9"/>
      <c r="C9" s="10" t="s">
        <v>8</v>
      </c>
      <c r="D9" s="11" t="s">
        <v>9</v>
      </c>
      <c r="E9" s="12"/>
      <c r="F9" s="13">
        <f>IFERROR(VLOOKUP(D9,List2!$A$2:$B$9,2,FALSE),"")</f>
        <v>23.33</v>
      </c>
      <c r="G9" s="14" t="str">
        <f>IF(E9="","",E9*#REF!)</f>
        <v/>
      </c>
      <c r="H9" s="14" t="str">
        <f>IF(E9="","",G9*I9/100)</f>
        <v/>
      </c>
      <c r="I9" s="14" t="str">
        <f>IF(E9="","",80)</f>
        <v/>
      </c>
    </row>
    <row r="10" spans="2:9" x14ac:dyDescent="0.25">
      <c r="B10" s="9"/>
      <c r="C10" s="10" t="s">
        <v>10</v>
      </c>
      <c r="D10" s="11" t="s">
        <v>15</v>
      </c>
      <c r="E10" s="15"/>
      <c r="F10" s="13">
        <f>IFERROR(VLOOKUP(D10,List2!$A$2:$B$9,2,FALSE),"")</f>
        <v>17.89</v>
      </c>
      <c r="G10" s="14" t="str">
        <f>IF(E10="","",E10*F10)</f>
        <v/>
      </c>
      <c r="H10" s="14" t="str">
        <f t="shared" ref="H10:H28" si="0">IF(E10="","",G10*I10/100)</f>
        <v/>
      </c>
      <c r="I10" s="14" t="str">
        <f t="shared" ref="I10:I28" si="1">IF(E10="","",80)</f>
        <v/>
      </c>
    </row>
    <row r="11" spans="2:9" x14ac:dyDescent="0.25">
      <c r="B11" s="9"/>
      <c r="C11" s="10" t="s">
        <v>10</v>
      </c>
      <c r="D11" s="11" t="s">
        <v>10</v>
      </c>
      <c r="E11" s="15"/>
      <c r="F11" s="13" t="str">
        <f>IFERROR(VLOOKUP(D11,List2!$A$2:$B$9,2,FALSE),"")</f>
        <v/>
      </c>
      <c r="G11" s="14" t="str">
        <f t="shared" ref="G11:G28" si="2">IF(E11="","",E11*F11)</f>
        <v/>
      </c>
      <c r="H11" s="14" t="str">
        <f t="shared" si="0"/>
        <v/>
      </c>
      <c r="I11" s="14" t="str">
        <f t="shared" si="1"/>
        <v/>
      </c>
    </row>
    <row r="12" spans="2:9" x14ac:dyDescent="0.25">
      <c r="B12" s="9"/>
      <c r="C12" s="10" t="s">
        <v>10</v>
      </c>
      <c r="D12" s="11" t="s">
        <v>10</v>
      </c>
      <c r="E12" s="15"/>
      <c r="F12" s="13" t="str">
        <f>IFERROR(VLOOKUP(D12,List2!$A$2:$B$9,2,FALSE),"")</f>
        <v/>
      </c>
      <c r="G12" s="14" t="str">
        <f t="shared" si="2"/>
        <v/>
      </c>
      <c r="H12" s="14" t="str">
        <f t="shared" si="0"/>
        <v/>
      </c>
      <c r="I12" s="14" t="str">
        <f t="shared" si="1"/>
        <v/>
      </c>
    </row>
    <row r="13" spans="2:9" x14ac:dyDescent="0.25">
      <c r="B13" s="9"/>
      <c r="C13" s="10" t="s">
        <v>10</v>
      </c>
      <c r="D13" s="11" t="s">
        <v>10</v>
      </c>
      <c r="E13" s="15"/>
      <c r="F13" s="13" t="str">
        <f>IFERROR(VLOOKUP(D13,List2!$A$2:$B$9,2,FALSE),"")</f>
        <v/>
      </c>
      <c r="G13" s="14" t="str">
        <f t="shared" si="2"/>
        <v/>
      </c>
      <c r="H13" s="14" t="str">
        <f t="shared" si="0"/>
        <v/>
      </c>
      <c r="I13" s="14" t="str">
        <f t="shared" si="1"/>
        <v/>
      </c>
    </row>
    <row r="14" spans="2:9" x14ac:dyDescent="0.25">
      <c r="B14" s="9"/>
      <c r="C14" s="10" t="s">
        <v>10</v>
      </c>
      <c r="D14" s="11" t="s">
        <v>10</v>
      </c>
      <c r="E14" s="15"/>
      <c r="F14" s="13" t="str">
        <f>IFERROR(VLOOKUP(D14,List2!$A$2:$B$9,2,FALSE),"")</f>
        <v/>
      </c>
      <c r="G14" s="14" t="str">
        <f t="shared" si="2"/>
        <v/>
      </c>
      <c r="H14" s="14" t="str">
        <f t="shared" si="0"/>
        <v/>
      </c>
      <c r="I14" s="14" t="str">
        <f t="shared" si="1"/>
        <v/>
      </c>
    </row>
    <row r="15" spans="2:9" x14ac:dyDescent="0.25">
      <c r="B15" s="9"/>
      <c r="C15" s="10" t="s">
        <v>10</v>
      </c>
      <c r="D15" s="11" t="s">
        <v>10</v>
      </c>
      <c r="E15" s="15"/>
      <c r="F15" s="13" t="str">
        <f>IFERROR(VLOOKUP(D15,List2!$A$2:$B$9,2,FALSE),"")</f>
        <v/>
      </c>
      <c r="G15" s="14" t="str">
        <f t="shared" si="2"/>
        <v/>
      </c>
      <c r="H15" s="14" t="str">
        <f t="shared" si="0"/>
        <v/>
      </c>
      <c r="I15" s="14" t="str">
        <f t="shared" si="1"/>
        <v/>
      </c>
    </row>
    <row r="16" spans="2:9" x14ac:dyDescent="0.25">
      <c r="B16" s="9"/>
      <c r="C16" s="10" t="s">
        <v>10</v>
      </c>
      <c r="D16" s="11" t="s">
        <v>10</v>
      </c>
      <c r="E16" s="15"/>
      <c r="F16" s="13" t="str">
        <f>IFERROR(VLOOKUP(D16,List2!$A$2:$B$9,2,FALSE),"")</f>
        <v/>
      </c>
      <c r="G16" s="14" t="str">
        <f>IF(E16="","",E16*F9)</f>
        <v/>
      </c>
      <c r="H16" s="14" t="str">
        <f t="shared" si="0"/>
        <v/>
      </c>
      <c r="I16" s="14" t="str">
        <f t="shared" si="1"/>
        <v/>
      </c>
    </row>
    <row r="17" spans="2:9" x14ac:dyDescent="0.25">
      <c r="B17" s="9"/>
      <c r="C17" s="10" t="s">
        <v>10</v>
      </c>
      <c r="D17" s="11" t="s">
        <v>10</v>
      </c>
      <c r="E17" s="15"/>
      <c r="F17" s="13" t="str">
        <f>IFERROR(VLOOKUP(D17,List2!$A$2:$B$9,2,FALSE),"")</f>
        <v/>
      </c>
      <c r="G17" s="14" t="str">
        <f t="shared" si="2"/>
        <v/>
      </c>
      <c r="H17" s="14" t="str">
        <f t="shared" si="0"/>
        <v/>
      </c>
      <c r="I17" s="14" t="str">
        <f t="shared" si="1"/>
        <v/>
      </c>
    </row>
    <row r="18" spans="2:9" x14ac:dyDescent="0.25">
      <c r="B18" s="9"/>
      <c r="C18" s="10" t="s">
        <v>10</v>
      </c>
      <c r="D18" s="11" t="s">
        <v>10</v>
      </c>
      <c r="E18" s="15"/>
      <c r="F18" s="13" t="str">
        <f>IFERROR(VLOOKUP(D18,List2!$A$2:$B$9,2,FALSE),"")</f>
        <v/>
      </c>
      <c r="G18" s="14" t="str">
        <f t="shared" si="2"/>
        <v/>
      </c>
      <c r="H18" s="14" t="str">
        <f t="shared" si="0"/>
        <v/>
      </c>
      <c r="I18" s="14" t="str">
        <f t="shared" si="1"/>
        <v/>
      </c>
    </row>
    <row r="19" spans="2:9" x14ac:dyDescent="0.25">
      <c r="B19" s="9"/>
      <c r="C19" s="10" t="s">
        <v>10</v>
      </c>
      <c r="D19" s="11" t="s">
        <v>10</v>
      </c>
      <c r="E19" s="15"/>
      <c r="F19" s="13" t="str">
        <f>IFERROR(VLOOKUP(D19,List2!$A$2:$B$9,2,FALSE),"")</f>
        <v/>
      </c>
      <c r="G19" s="14" t="str">
        <f t="shared" si="2"/>
        <v/>
      </c>
      <c r="H19" s="14" t="str">
        <f t="shared" si="0"/>
        <v/>
      </c>
      <c r="I19" s="14" t="str">
        <f t="shared" si="1"/>
        <v/>
      </c>
    </row>
    <row r="20" spans="2:9" x14ac:dyDescent="0.25">
      <c r="B20" s="9"/>
      <c r="C20" s="10" t="s">
        <v>10</v>
      </c>
      <c r="D20" s="11" t="s">
        <v>10</v>
      </c>
      <c r="E20" s="15"/>
      <c r="F20" s="13" t="str">
        <f>IFERROR(VLOOKUP(D20,List2!$A$2:$B$9,2,FALSE),"")</f>
        <v/>
      </c>
      <c r="G20" s="14" t="str">
        <f t="shared" si="2"/>
        <v/>
      </c>
      <c r="H20" s="14" t="str">
        <f t="shared" si="0"/>
        <v/>
      </c>
      <c r="I20" s="14" t="str">
        <f t="shared" si="1"/>
        <v/>
      </c>
    </row>
    <row r="21" spans="2:9" x14ac:dyDescent="0.25">
      <c r="B21" s="9"/>
      <c r="C21" s="10" t="s">
        <v>10</v>
      </c>
      <c r="D21" s="11" t="s">
        <v>10</v>
      </c>
      <c r="E21" s="15"/>
      <c r="F21" s="13" t="str">
        <f>IFERROR(VLOOKUP(D21,List2!$A$2:$B$9,2,FALSE),"")</f>
        <v/>
      </c>
      <c r="G21" s="14" t="str">
        <f t="shared" si="2"/>
        <v/>
      </c>
      <c r="H21" s="14" t="str">
        <f t="shared" si="0"/>
        <v/>
      </c>
      <c r="I21" s="14" t="str">
        <f t="shared" si="1"/>
        <v/>
      </c>
    </row>
    <row r="22" spans="2:9" x14ac:dyDescent="0.25">
      <c r="B22" s="9"/>
      <c r="C22" s="10" t="s">
        <v>10</v>
      </c>
      <c r="D22" s="11" t="s">
        <v>10</v>
      </c>
      <c r="E22" s="15"/>
      <c r="F22" s="13" t="str">
        <f>IFERROR(VLOOKUP(D22,List2!$A$2:$B$9,2,FALSE),"")</f>
        <v/>
      </c>
      <c r="G22" s="14" t="str">
        <f t="shared" si="2"/>
        <v/>
      </c>
      <c r="H22" s="14" t="str">
        <f t="shared" si="0"/>
        <v/>
      </c>
      <c r="I22" s="14" t="str">
        <f t="shared" si="1"/>
        <v/>
      </c>
    </row>
    <row r="23" spans="2:9" x14ac:dyDescent="0.25">
      <c r="B23" s="9"/>
      <c r="C23" s="10" t="s">
        <v>10</v>
      </c>
      <c r="D23" s="11" t="s">
        <v>10</v>
      </c>
      <c r="E23" s="15"/>
      <c r="F23" s="13" t="str">
        <f>IFERROR(VLOOKUP(D23,List2!$A$2:$B$9,2,FALSE),"")</f>
        <v/>
      </c>
      <c r="G23" s="14" t="str">
        <f t="shared" si="2"/>
        <v/>
      </c>
      <c r="H23" s="14" t="str">
        <f t="shared" si="0"/>
        <v/>
      </c>
      <c r="I23" s="14" t="str">
        <f t="shared" si="1"/>
        <v/>
      </c>
    </row>
    <row r="24" spans="2:9" x14ac:dyDescent="0.25">
      <c r="B24" s="9"/>
      <c r="C24" s="10" t="s">
        <v>10</v>
      </c>
      <c r="D24" s="11" t="s">
        <v>10</v>
      </c>
      <c r="E24" s="15"/>
      <c r="F24" s="13" t="str">
        <f>IFERROR(VLOOKUP(D24,List2!$A$2:$B$9,2,FALSE),"")</f>
        <v/>
      </c>
      <c r="G24" s="14" t="str">
        <f t="shared" si="2"/>
        <v/>
      </c>
      <c r="H24" s="14" t="str">
        <f t="shared" si="0"/>
        <v/>
      </c>
      <c r="I24" s="14" t="str">
        <f t="shared" si="1"/>
        <v/>
      </c>
    </row>
    <row r="25" spans="2:9" x14ac:dyDescent="0.25">
      <c r="B25" s="9"/>
      <c r="C25" s="10" t="s">
        <v>10</v>
      </c>
      <c r="D25" s="11" t="s">
        <v>10</v>
      </c>
      <c r="E25" s="15"/>
      <c r="F25" s="13" t="str">
        <f>IFERROR(VLOOKUP(D25,List2!$A$2:$B$9,2,FALSE),"")</f>
        <v/>
      </c>
      <c r="G25" s="14" t="str">
        <f t="shared" si="2"/>
        <v/>
      </c>
      <c r="H25" s="14" t="str">
        <f t="shared" si="0"/>
        <v/>
      </c>
      <c r="I25" s="14" t="str">
        <f t="shared" si="1"/>
        <v/>
      </c>
    </row>
    <row r="26" spans="2:9" x14ac:dyDescent="0.25">
      <c r="B26" s="9"/>
      <c r="C26" s="10" t="s">
        <v>10</v>
      </c>
      <c r="D26" s="11" t="s">
        <v>10</v>
      </c>
      <c r="E26" s="15"/>
      <c r="F26" s="13" t="str">
        <f>IFERROR(VLOOKUP(D26,List2!$A$2:$B$9,2,FALSE),"")</f>
        <v/>
      </c>
      <c r="G26" s="14" t="str">
        <f t="shared" si="2"/>
        <v/>
      </c>
      <c r="H26" s="14" t="str">
        <f t="shared" si="0"/>
        <v/>
      </c>
      <c r="I26" s="14" t="str">
        <f t="shared" si="1"/>
        <v/>
      </c>
    </row>
    <row r="27" spans="2:9" x14ac:dyDescent="0.25">
      <c r="B27" s="9"/>
      <c r="C27" s="10" t="s">
        <v>10</v>
      </c>
      <c r="D27" s="11" t="s">
        <v>10</v>
      </c>
      <c r="E27" s="15"/>
      <c r="F27" s="13" t="str">
        <f>IFERROR(VLOOKUP(D27,List2!$A$2:$B$9,2,FALSE),"")</f>
        <v/>
      </c>
      <c r="G27" s="14" t="str">
        <f t="shared" si="2"/>
        <v/>
      </c>
      <c r="H27" s="14" t="str">
        <f t="shared" si="0"/>
        <v/>
      </c>
      <c r="I27" s="14" t="str">
        <f t="shared" si="1"/>
        <v/>
      </c>
    </row>
    <row r="28" spans="2:9" ht="15.75" thickBot="1" x14ac:dyDescent="0.3">
      <c r="B28" s="9"/>
      <c r="C28" s="16" t="s">
        <v>10</v>
      </c>
      <c r="D28" s="17" t="s">
        <v>10</v>
      </c>
      <c r="E28" s="18"/>
      <c r="F28" s="13" t="str">
        <f>IFERROR(VLOOKUP(D28,List2!$A$2:$B$9,2,FALSE),"")</f>
        <v/>
      </c>
      <c r="G28" s="19" t="str">
        <f t="shared" si="2"/>
        <v/>
      </c>
      <c r="H28" s="14" t="str">
        <f t="shared" si="0"/>
        <v/>
      </c>
      <c r="I28" s="19" t="str">
        <f t="shared" si="1"/>
        <v/>
      </c>
    </row>
    <row r="29" spans="2:9" ht="16.5" thickTop="1" thickBot="1" x14ac:dyDescent="0.3">
      <c r="C29" s="20" t="s">
        <v>11</v>
      </c>
      <c r="D29" s="20" t="s">
        <v>12</v>
      </c>
      <c r="E29" s="21"/>
      <c r="F29" s="22"/>
      <c r="G29" s="23">
        <f>SUM(G9:G28)*0.4</f>
        <v>0</v>
      </c>
      <c r="H29" s="23">
        <f t="shared" ref="H29" si="3">G29*0.8</f>
        <v>0</v>
      </c>
      <c r="I29" s="23">
        <v>80</v>
      </c>
    </row>
    <row r="30" spans="2:9" ht="15.75" thickBot="1" x14ac:dyDescent="0.3">
      <c r="F30" s="24" t="s">
        <v>13</v>
      </c>
      <c r="G30" s="25">
        <f t="shared" ref="G30" si="4">SUM(G9:G29)</f>
        <v>0</v>
      </c>
      <c r="H30" s="26">
        <f>SUM(H9:H29)</f>
        <v>0</v>
      </c>
      <c r="I30" s="27"/>
    </row>
  </sheetData>
  <protectedRanges>
    <protectedRange sqref="E9:E28" name="Število ur"/>
    <protectedRange sqref="B9:B28" name="upravičenec"/>
  </protectedRanges>
  <dataConsolidate>
    <dataRefs count="1">
      <dataRef ref="A1:B9" sheet="List2"/>
    </dataRefs>
  </dataConsolidate>
  <dataValidations count="3">
    <dataValidation type="list" allowBlank="1" showInputMessage="1" showErrorMessage="1" sqref="D29" xr:uid="{61F10EF8-CE9E-4BCD-A2DE-D9C281C8B851}">
      <formula1>"Preostale projektne aktivnosti"</formula1>
    </dataValidation>
    <dataValidation type="list" allowBlank="1" showInputMessage="1" showErrorMessage="1" sqref="C9:C28" xr:uid="{4D1C94A4-AA54-43A2-9BA3-CBEEDA9C2126}">
      <formula1>"IZBERI, NSO - NEPOSREDNI STROŠKI OSEBJA"</formula1>
    </dataValidation>
    <dataValidation type="list" allowBlank="1" showInputMessage="1" showErrorMessage="1" sqref="C29" xr:uid="{FBF9196C-E20E-488D-A3D4-E4C8D8D365C9}">
      <mc:AlternateContent xmlns:x12ac="http://schemas.microsoft.com/office/spreadsheetml/2011/1/ac" xmlns:mc="http://schemas.openxmlformats.org/markup-compatibility/2006">
        <mc:Choice Requires="x12ac">
          <x12ac:list>"PRS - PREOSTALI STROŠKI, KI NISO STROŠKI OSEBJA (40 %)"</x12ac:list>
        </mc:Choice>
        <mc:Fallback>
          <formula1>"PRS - PREOSTALI STROŠKI, KI NISO STROŠKI OSEBJA (40 %)"</formula1>
        </mc:Fallback>
      </mc:AlternateContent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70C816-30CE-47A5-A718-6A22B85A36B8}">
          <x14:formula1>
            <xm:f>List2!$A$2:$A$9</xm:f>
          </x14:formula1>
          <xm:sqref>D9:D28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A10F-097E-420E-BADC-C25822E53C10}">
  <dimension ref="A1:B9"/>
  <sheetViews>
    <sheetView workbookViewId="0">
      <selection sqref="A1:B9"/>
    </sheetView>
  </sheetViews>
  <sheetFormatPr defaultRowHeight="15" x14ac:dyDescent="0.25"/>
  <cols>
    <col min="1" max="1" width="32.140625" bestFit="1" customWidth="1"/>
  </cols>
  <sheetData>
    <row r="1" spans="1:2" x14ac:dyDescent="0.25">
      <c r="A1" s="28" t="s">
        <v>10</v>
      </c>
      <c r="B1" s="29" t="s">
        <v>14</v>
      </c>
    </row>
    <row r="2" spans="1:2" x14ac:dyDescent="0.25">
      <c r="A2" s="28" t="s">
        <v>9</v>
      </c>
      <c r="B2" s="30">
        <v>23.33</v>
      </c>
    </row>
    <row r="3" spans="1:2" x14ac:dyDescent="0.25">
      <c r="A3" s="28" t="s">
        <v>15</v>
      </c>
      <c r="B3" s="31">
        <v>17.89</v>
      </c>
    </row>
    <row r="4" spans="1:2" x14ac:dyDescent="0.25">
      <c r="A4" s="28" t="s">
        <v>16</v>
      </c>
      <c r="B4" s="31">
        <v>13.24</v>
      </c>
    </row>
    <row r="5" spans="1:2" x14ac:dyDescent="0.25">
      <c r="A5" s="28" t="s">
        <v>16</v>
      </c>
      <c r="B5" s="31">
        <v>13.24</v>
      </c>
    </row>
    <row r="6" spans="1:2" x14ac:dyDescent="0.25">
      <c r="A6" s="28" t="s">
        <v>17</v>
      </c>
      <c r="B6" s="31">
        <v>10</v>
      </c>
    </row>
    <row r="7" spans="1:2" x14ac:dyDescent="0.25">
      <c r="A7" s="28" t="s">
        <v>18</v>
      </c>
      <c r="B7" s="31">
        <v>13</v>
      </c>
    </row>
    <row r="8" spans="1:2" x14ac:dyDescent="0.25">
      <c r="A8" s="28" t="s">
        <v>19</v>
      </c>
      <c r="B8" s="31">
        <v>6</v>
      </c>
    </row>
    <row r="9" spans="1:2" x14ac:dyDescent="0.25">
      <c r="A9" s="32" t="s">
        <v>20</v>
      </c>
      <c r="B9" s="33">
        <v>12.25</v>
      </c>
    </row>
  </sheetData>
  <dataValidations count="2">
    <dataValidation type="list" allowBlank="1" showInputMessage="1" showErrorMessage="1" sqref="B2:B8" xr:uid="{B8B384BA-5C90-48B2-9644-28BA2B2F5E93}">
      <mc:AlternateContent xmlns:x12ac="http://schemas.microsoft.com/office/spreadsheetml/2011/1/ac" xmlns:mc="http://schemas.openxmlformats.org/markup-compatibility/2006">
        <mc:Choice Requires="x12ac">
          <x12ac:list>"23,33"," 17,89"," 13,24"," 13,00"," 10,00"," 6,00"</x12ac:list>
        </mc:Choice>
        <mc:Fallback>
          <formula1>"23,33, 17,89, 13,24, 13,00, 10,00, 6,00"</formula1>
        </mc:Fallback>
      </mc:AlternateContent>
    </dataValidation>
    <dataValidation type="list" allowBlank="1" showInputMessage="1" showErrorMessage="1" sqref="A2:A8" xr:uid="{9274E41F-5774-4AD2-A19F-F2B6BAB57C8A}">
      <formula1>"IZBERI, Vodenje in koordinacija, Strokovna in tehnična pomoč, Izvajanje neindustrijske dejavnosti, Prostovoljsko delo - organizacisko, Prostovoljsko delo - vsebinsko, Prostovoljsko delo - drugo"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ZAVOD SAVINJA</dc:creator>
  <cp:lastModifiedBy>ZAVOD SAVINJA</cp:lastModifiedBy>
  <dcterms:created xsi:type="dcterms:W3CDTF">2026-03-31T09:55:30Z</dcterms:created>
  <dcterms:modified xsi:type="dcterms:W3CDTF">2026-03-31T10:16:09Z</dcterms:modified>
</cp:coreProperties>
</file>